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D:\งานบิ้ว_acc New\2.3 ตารางประมาณการรายได้\"/>
    </mc:Choice>
  </mc:AlternateContent>
  <xr:revisionPtr revIDLastSave="0" documentId="13_ncr:1_{6673E9E0-7489-43BC-B438-0F11710A7995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เป้าหมายสัดส่วนรายได้ของ อปท.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7" i="3" l="1"/>
  <c r="AT7" i="3" l="1"/>
  <c r="AU9" i="3" s="1"/>
  <c r="AU7" i="3" l="1"/>
  <c r="AU10" i="3"/>
  <c r="AU11" i="3"/>
  <c r="AU8" i="3"/>
  <c r="AU13" i="3"/>
  <c r="AS13" i="3"/>
  <c r="AP7" i="3"/>
  <c r="AQ13" i="3" s="1"/>
  <c r="AN7" i="3"/>
  <c r="AO10" i="3" s="1"/>
  <c r="AL7" i="3"/>
  <c r="AM13" i="3" s="1"/>
  <c r="AJ7" i="3"/>
  <c r="AK13" i="3" s="1"/>
  <c r="AH7" i="3"/>
  <c r="AI11" i="3" s="1"/>
  <c r="AF7" i="3"/>
  <c r="AG11" i="3" s="1"/>
  <c r="AD7" i="3"/>
  <c r="AE10" i="3" s="1"/>
  <c r="R7" i="3"/>
  <c r="S8" i="3" s="1"/>
  <c r="AB7" i="3"/>
  <c r="AC13" i="3" s="1"/>
  <c r="Z7" i="3"/>
  <c r="AA13" i="3" s="1"/>
  <c r="X7" i="3"/>
  <c r="Y13" i="3" s="1"/>
  <c r="V7" i="3"/>
  <c r="W8" i="3" s="1"/>
  <c r="T7" i="3"/>
  <c r="U7" i="3" s="1"/>
  <c r="AO13" i="3" l="1"/>
  <c r="AO11" i="3"/>
  <c r="AK8" i="3"/>
  <c r="AK9" i="3"/>
  <c r="AK10" i="3"/>
  <c r="AO7" i="3"/>
  <c r="AO8" i="3"/>
  <c r="AO9" i="3"/>
  <c r="AS7" i="3"/>
  <c r="AS8" i="3"/>
  <c r="AS10" i="3"/>
  <c r="AS11" i="3"/>
  <c r="AS9" i="3"/>
  <c r="AQ7" i="3"/>
  <c r="AQ8" i="3"/>
  <c r="AQ10" i="3"/>
  <c r="AQ11" i="3"/>
  <c r="AQ9" i="3"/>
  <c r="AA7" i="3"/>
  <c r="Y10" i="3"/>
  <c r="U8" i="3"/>
  <c r="AA8" i="3"/>
  <c r="AG9" i="3"/>
  <c r="AK11" i="3"/>
  <c r="Y11" i="3"/>
  <c r="AG7" i="3"/>
  <c r="U10" i="3"/>
  <c r="W7" i="3"/>
  <c r="AA9" i="3"/>
  <c r="AG10" i="3"/>
  <c r="AM7" i="3"/>
  <c r="AA10" i="3"/>
  <c r="AM8" i="3"/>
  <c r="W9" i="3"/>
  <c r="AA11" i="3"/>
  <c r="AI13" i="3"/>
  <c r="AI7" i="3"/>
  <c r="AM9" i="3"/>
  <c r="S11" i="3"/>
  <c r="W10" i="3"/>
  <c r="AC7" i="3"/>
  <c r="AI8" i="3"/>
  <c r="AM10" i="3"/>
  <c r="S10" i="3"/>
  <c r="W11" i="3"/>
  <c r="AC8" i="3"/>
  <c r="AE7" i="3"/>
  <c r="AI9" i="3"/>
  <c r="AM11" i="3"/>
  <c r="AE11" i="3"/>
  <c r="U9" i="3"/>
  <c r="AG8" i="3"/>
  <c r="U11" i="3"/>
  <c r="S7" i="3"/>
  <c r="S9" i="3"/>
  <c r="Y7" i="3"/>
  <c r="AC9" i="3"/>
  <c r="AE8" i="3"/>
  <c r="AI10" i="3"/>
  <c r="Y8" i="3"/>
  <c r="AC10" i="3"/>
  <c r="AE9" i="3"/>
  <c r="Y9" i="3"/>
  <c r="AC11" i="3"/>
  <c r="AK7" i="3"/>
  <c r="AE13" i="3"/>
  <c r="AG13" i="3"/>
  <c r="S13" i="3"/>
  <c r="U13" i="3"/>
  <c r="W13" i="3"/>
  <c r="P7" i="3" l="1"/>
  <c r="N7" i="3"/>
  <c r="B7" i="3"/>
  <c r="C13" i="3" l="1"/>
  <c r="C11" i="3"/>
  <c r="C8" i="3"/>
  <c r="C9" i="3"/>
  <c r="C7" i="3"/>
  <c r="O9" i="3"/>
  <c r="O10" i="3"/>
  <c r="O7" i="3"/>
  <c r="O11" i="3"/>
  <c r="O8" i="3"/>
  <c r="Q13" i="3"/>
  <c r="Q8" i="3"/>
  <c r="Q11" i="3"/>
  <c r="Q9" i="3"/>
  <c r="Q10" i="3"/>
  <c r="Q7" i="3"/>
  <c r="O13" i="3"/>
</calcChain>
</file>

<file path=xl/sharedStrings.xml><?xml version="1.0" encoding="utf-8"?>
<sst xmlns="http://schemas.openxmlformats.org/spreadsheetml/2006/main" count="91" uniqueCount="45">
  <si>
    <t>ประเภทรายได้</t>
  </si>
  <si>
    <t>ปี 2559</t>
  </si>
  <si>
    <t>ปี 2560</t>
  </si>
  <si>
    <t>1.  รายได้รวมของ อปท.</t>
  </si>
  <si>
    <t xml:space="preserve">     1.1  รายได้ที่ อปท. จัดหาเอง</t>
  </si>
  <si>
    <t>2.  รายได้สุทธิของรัฐบาล</t>
  </si>
  <si>
    <t>ปี 2546</t>
  </si>
  <si>
    <t>ปี 2547</t>
  </si>
  <si>
    <t>ปี 2548</t>
  </si>
  <si>
    <t>ปี 2549</t>
  </si>
  <si>
    <t>ปี 2550</t>
  </si>
  <si>
    <t>จำนวนเงิน</t>
  </si>
  <si>
    <t>สัดส่วน</t>
  </si>
  <si>
    <t xml:space="preserve">     1.2  รายได้ที่รัฐบาลเก็บให้และแบ่งให้</t>
  </si>
  <si>
    <t>ปี 2551</t>
  </si>
  <si>
    <t>ปี 2553</t>
  </si>
  <si>
    <t>ปี 2555</t>
  </si>
  <si>
    <t>ปี 2556</t>
  </si>
  <si>
    <t>ปี 2557</t>
  </si>
  <si>
    <t>ปี 2558</t>
  </si>
  <si>
    <t>รวบรวมโดย : สำนักนโยบายการคลัง  สำนักงานเศรษฐกิจการคลัง</t>
  </si>
  <si>
    <t>ปี 2561</t>
  </si>
  <si>
    <t>ปี 2562</t>
  </si>
  <si>
    <r>
      <t xml:space="preserve">ปี 2554 </t>
    </r>
    <r>
      <rPr>
        <b/>
        <vertAlign val="superscript"/>
        <sz val="11"/>
        <rFont val="TH SarabunPSK"/>
        <family val="2"/>
      </rPr>
      <t>3/</t>
    </r>
  </si>
  <si>
    <r>
      <t xml:space="preserve">หมายเหตุ : </t>
    </r>
    <r>
      <rPr>
        <vertAlign val="superscript"/>
        <sz val="14"/>
        <rFont val="TH SarabunPSK"/>
        <family val="2"/>
      </rPr>
      <t xml:space="preserve">1/ </t>
    </r>
    <r>
      <rPr>
        <sz val="14"/>
        <rFont val="TH SarabunPSK"/>
        <family val="2"/>
      </rPr>
      <t>ตัวเลขจริงและเป็นปีก่อนเริ่มดำเนินการจัดสรรภาษีอากรและเงินอุดหนุนให้แก่ อปท. ตาม พ.ร.บ. กำหนดแผนและขั้นตอนการกระจายอำนาจให้แก่ อปท. พ.ศ. 2542</t>
    </r>
  </si>
  <si>
    <t>ปี 2563</t>
  </si>
  <si>
    <t xml:space="preserve">     1.4  เงินอุดหนุน</t>
  </si>
  <si>
    <r>
      <t xml:space="preserve">ปี 2545 </t>
    </r>
    <r>
      <rPr>
        <b/>
        <vertAlign val="superscript"/>
        <sz val="14"/>
        <rFont val="TH SarabunPSK"/>
        <family val="2"/>
      </rPr>
      <t>2/</t>
    </r>
  </si>
  <si>
    <r>
      <t xml:space="preserve">ปี 2544 </t>
    </r>
    <r>
      <rPr>
        <b/>
        <vertAlign val="superscript"/>
        <sz val="14"/>
        <rFont val="TH SarabunPSK"/>
        <family val="2"/>
      </rPr>
      <t>2/</t>
    </r>
  </si>
  <si>
    <r>
      <t xml:space="preserve">ปี 2543 </t>
    </r>
    <r>
      <rPr>
        <b/>
        <vertAlign val="superscript"/>
        <sz val="14"/>
        <rFont val="TH SarabunPSK"/>
        <family val="2"/>
      </rPr>
      <t>1/</t>
    </r>
  </si>
  <si>
    <r>
      <t>ปี 2552</t>
    </r>
    <r>
      <rPr>
        <b/>
        <vertAlign val="superscript"/>
        <sz val="14"/>
        <rFont val="TH SarabunPSK"/>
        <family val="2"/>
      </rPr>
      <t>4/</t>
    </r>
  </si>
  <si>
    <t>หน่วย: ล้านบาท, ร้อยละ</t>
  </si>
  <si>
    <t>3.  สัดส่วนรายได้ อปท. ต่อรายได้สุทธิของรัฐบาล (%)</t>
  </si>
  <si>
    <t>ปี 2566</t>
  </si>
  <si>
    <t xml:space="preserve">     1.3  ภาษีมูลค่าเพิ่มที่รัฐบาลแบ่งให้
           (ตาม พ.ร.บ. กำหนดแผนฯ และที่แก้ไขเพิ่มเติม)</t>
  </si>
  <si>
    <t>เป้าหมายสัดส่วนรายได้ขององค์กรปกครองส่วนท้องถิ่น (อปท.) ปีงบประมาณ  2543 - 2566</t>
  </si>
  <si>
    <r>
      <t>ปี 2564</t>
    </r>
    <r>
      <rPr>
        <b/>
        <vertAlign val="superscript"/>
        <sz val="14"/>
        <rFont val="TH SarabunPSK"/>
        <family val="2"/>
      </rPr>
      <t>5/</t>
    </r>
  </si>
  <si>
    <r>
      <t>ปี 2565</t>
    </r>
    <r>
      <rPr>
        <b/>
        <vertAlign val="superscript"/>
        <sz val="14"/>
        <rFont val="TH SarabunPSK"/>
        <family val="2"/>
      </rPr>
      <t>6/</t>
    </r>
  </si>
  <si>
    <t>ข้อมูล ณ เดือนกรกฎาคม 2567</t>
  </si>
  <si>
    <t>ที่มา : สำนักงานคณะกรรมการการกระจายอำนาจให้แก่องค์กรปกครองส่วนท้องถิ่น สำนักงบประมาณ กรมส่งเสริมการปกครองท้องถิ่น และสำนักงานเศรษฐกิจการคลัง</t>
  </si>
  <si>
    <r>
      <t xml:space="preserve">               </t>
    </r>
    <r>
      <rPr>
        <vertAlign val="superscript"/>
        <sz val="14"/>
        <rFont val="TH SarabunPSK"/>
        <family val="2"/>
      </rPr>
      <t>5/</t>
    </r>
    <r>
      <rPr>
        <sz val="14"/>
        <rFont val="TH SarabunPSK"/>
        <family val="2"/>
      </rPr>
      <t xml:space="preserve"> ปีงบประมาณ พ.ศ. 2564 รวมเงินอุดหนุนทั่วไปเพื่อสนับสนุนการดำเนินงานของอาสาสมัครสาธารณสุขประจำหมู่บ้าน (อสม.) และรวมเงินอุดหนุนทั่วไปสำหรับชดเชยรายได้ให้แก่เทศบาลตำบลและองค์การบริหารส่วนตำบลที่ได้รับผลกระทบจากการจัดเก็บภาษีที่ดินและสิ่งปลูกสร้าง</t>
    </r>
  </si>
  <si>
    <r>
      <t xml:space="preserve">               </t>
    </r>
    <r>
      <rPr>
        <vertAlign val="superscript"/>
        <sz val="14"/>
        <rFont val="TH SarabunPSK"/>
        <family val="2"/>
      </rPr>
      <t xml:space="preserve">6/ </t>
    </r>
    <r>
      <rPr>
        <sz val="14"/>
        <rFont val="TH SarabunPSK"/>
        <family val="2"/>
      </rPr>
      <t>ปีงบประมาณ พ.ศ. 2565 ไม่รวมเงินอุดหนุนทั่วไปเพื่อสนับสนุนการดำเนินงานของ อสม. ตามมติคณะรัฐมนตรีวันที่ 23 มีนาคม 2564 ซึ่งเห็นชอบให้ถอดรายการเงินอุดหนุนดังกล่าวออกจากรายการเงินอุดหนุนที่จัดสรรให้เป็นรายได้ อปท. และให้นำเงินงบประมาณเงินอุดหนุนสำหรับจ่ายค่าป่วยการ อสม. ไว้ที่กระทรวงสาธารณสุข และให้กระทรวงสาธารณสุขเสนอตั้งงบประมาณรายการดังกล่าว ตั้งแต่ปีงบประมาณ พ.ศ. 2565 เป็นต้นไป</t>
    </r>
  </si>
  <si>
    <r>
      <rPr>
        <vertAlign val="superscript"/>
        <sz val="14"/>
        <rFont val="TH SarabunPSK"/>
        <family val="2"/>
      </rPr>
      <t xml:space="preserve">                    2/</t>
    </r>
    <r>
      <rPr>
        <sz val="14"/>
        <rFont val="TH SarabunPSK"/>
        <family val="2"/>
      </rPr>
      <t xml:space="preserve"> ในปีงบประมาณ 2544 และปี 2545 มีงบประมาณการถ่ายโอนงาน ซึ่งตั้งอยู่ที่ส่วนราชการที่ถ่ายโอนงานให้ อปท. แต่นับรวมในสัดส่วนรายได้ของ อปท. เป็นจำนวน 32,339.60 ล้านบาท และ 27,061.80 ล้านบาท ตามลำดับ</t>
    </r>
  </si>
  <si>
    <r>
      <rPr>
        <vertAlign val="superscript"/>
        <sz val="14"/>
        <rFont val="TH SarabunPSK"/>
        <family val="2"/>
      </rPr>
      <t xml:space="preserve">                    3/ </t>
    </r>
    <r>
      <rPr>
        <sz val="14"/>
        <rFont val="TH SarabunPSK"/>
        <family val="2"/>
      </rPr>
      <t>เงินอุดหนุนของ อปท. ปีงบประมาณ 2554 เป็นตัวเลขก่อนการจัดทำงบประมาณรายจ่ายของรัฐบาลเพิ่มเติมระหว่างปี 99,967.50 ล้านบาท ซึ่งได้จัดสรรเงินอุดหนุนให้แก่ อปท. เพิ่มเติม 5,957.40 ล้านบาท ทั้งนี้ เงินอุดหนุนให้แก่ อปท. เมื่อรวมกับที่ได้รับการจัดสรรเพิ่มเติมระหว่างปีแล้ว เท่ากับ 179,907.40 ล้านบาท</t>
    </r>
  </si>
  <si>
    <r>
      <rPr>
        <vertAlign val="superscript"/>
        <sz val="14"/>
        <rFont val="TH SarabunPSK"/>
        <family val="2"/>
      </rPr>
      <t xml:space="preserve">                    4/</t>
    </r>
    <r>
      <rPr>
        <sz val="14"/>
        <rFont val="TH SarabunPSK"/>
        <family val="2"/>
      </rPr>
      <t xml:space="preserve"> ปีงบประมาณ 2552 มีการจัดทำงบประมาณรายจ่ายเพิ่มเติม ซึ่งมีการปรับปรุงประมาณการรายได้รัฐบาลสุทธิ และ อปท. ได้รับจัดสรรเงินอุดหนุนเพิ่มขึ้นจาก 150,5000 ล้านบาท เป็น 163,057 ล้านบาท ส่งผลให้รายได้สุทธิของ อปท. ต่อรายได้สุทธิของรัฐบาล เพิ่มขึ้นจากร้อยละ 25.26 ตามเอกสารงบประมาณโดยสังเขปปีงบประมาณ 2552 เป็นร้อยละ 25.82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</si>
</sst>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name val="TH SarabunPSK"/>
      <family val="2"/>
    </font>
    <font>
      <b/>
      <sz val="11"/>
      <name val="TH SarabunPSK"/>
      <family val="2"/>
    </font>
    <font>
      <b/>
      <vertAlign val="superscript"/>
      <sz val="1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b/>
      <vertAlign val="superscript"/>
      <sz val="14"/>
      <name val="TH SarabunPSK"/>
      <family val="2"/>
    </font>
    <font>
      <b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2" fontId="6" fillId="0" borderId="3" xfId="0" applyNumberFormat="1" applyFont="1" applyBorder="1" applyAlignment="1">
      <alignment horizontal="right" vertical="top"/>
    </xf>
    <xf numFmtId="3" fontId="7" fillId="0" borderId="0" xfId="1" applyNumberFormat="1" applyFont="1" applyBorder="1" applyAlignment="1">
      <alignment vertical="top"/>
    </xf>
    <xf numFmtId="0" fontId="6" fillId="0" borderId="3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17" fontId="6" fillId="0" borderId="0" xfId="0" applyNumberFormat="1" applyFont="1" applyAlignment="1">
      <alignment horizontal="left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8" fillId="3" borderId="6" xfId="0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3" fontId="12" fillId="0" borderId="0" xfId="0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0" fontId="8" fillId="0" borderId="5" xfId="0" applyFont="1" applyBorder="1" applyAlignment="1">
      <alignment horizontal="left" vertical="center"/>
    </xf>
    <xf numFmtId="3" fontId="12" fillId="0" borderId="6" xfId="1" applyNumberFormat="1" applyFont="1" applyBorder="1" applyAlignment="1">
      <alignment vertical="top"/>
    </xf>
    <xf numFmtId="2" fontId="12" fillId="0" borderId="5" xfId="0" applyNumberFormat="1" applyFont="1" applyBorder="1" applyAlignment="1">
      <alignment vertical="top"/>
    </xf>
    <xf numFmtId="0" fontId="8" fillId="0" borderId="5" xfId="0" applyFont="1" applyBorder="1" applyAlignment="1">
      <alignment vertical="center"/>
    </xf>
    <xf numFmtId="0" fontId="12" fillId="0" borderId="6" xfId="0" applyFont="1" applyBorder="1"/>
    <xf numFmtId="2" fontId="8" fillId="0" borderId="5" xfId="0" applyNumberFormat="1" applyFont="1" applyBorder="1" applyAlignment="1">
      <alignment vertical="center"/>
    </xf>
    <xf numFmtId="2" fontId="12" fillId="0" borderId="5" xfId="0" applyNumberFormat="1" applyFont="1" applyFill="1" applyBorder="1" applyAlignment="1">
      <alignment vertical="top"/>
    </xf>
    <xf numFmtId="3" fontId="12" fillId="0" borderId="6" xfId="1" applyNumberFormat="1" applyFont="1" applyFill="1" applyBorder="1" applyAlignment="1">
      <alignment vertical="top"/>
    </xf>
    <xf numFmtId="0" fontId="12" fillId="0" borderId="6" xfId="0" applyFont="1" applyFill="1" applyBorder="1"/>
    <xf numFmtId="2" fontId="8" fillId="0" borderId="5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7</xdr:row>
      <xdr:rowOff>23813</xdr:rowOff>
    </xdr:from>
    <xdr:to>
      <xdr:col>37</xdr:col>
      <xdr:colOff>4635</xdr:colOff>
      <xdr:row>9</xdr:row>
      <xdr:rowOff>303213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6623359D-764F-42D6-BBF9-5841C633F0EE}"/>
            </a:ext>
          </a:extLst>
        </xdr:cNvPr>
        <xdr:cNvSpPr/>
      </xdr:nvSpPr>
      <xdr:spPr>
        <a:xfrm>
          <a:off x="8982075" y="2224088"/>
          <a:ext cx="4635" cy="9080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21"/>
  <sheetViews>
    <sheetView tabSelected="1" zoomScaleNormal="100" workbookViewId="0">
      <pane xSplit="1" ySplit="6" topLeftCell="AP7" activePane="bottomRight" state="frozen"/>
      <selection pane="topRight" activeCell="B1" sqref="B1"/>
      <selection pane="bottomLeft" activeCell="A7" sqref="A7"/>
      <selection pane="bottomRight" activeCell="AS26" sqref="AS26"/>
    </sheetView>
  </sheetViews>
  <sheetFormatPr defaultColWidth="9.125" defaultRowHeight="15" x14ac:dyDescent="0.25"/>
  <cols>
    <col min="1" max="1" width="41.25" style="1" customWidth="1"/>
    <col min="2" max="41" width="9.5" style="1" hidden="1" customWidth="1"/>
    <col min="42" max="42" width="10" style="1" customWidth="1"/>
    <col min="43" max="43" width="9.5" style="1" customWidth="1"/>
    <col min="44" max="44" width="10.125" style="1" customWidth="1"/>
    <col min="45" max="45" width="9.5" style="1" customWidth="1"/>
    <col min="46" max="46" width="10.5" style="1" customWidth="1"/>
    <col min="47" max="16384" width="9.125" style="1"/>
  </cols>
  <sheetData>
    <row r="1" spans="1:49" s="5" customFormat="1" ht="20.100000000000001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2"/>
      <c r="O1" s="2"/>
      <c r="P1" s="2"/>
      <c r="Q1" s="2"/>
    </row>
    <row r="2" spans="1:49" s="5" customFormat="1" ht="20.100000000000001" customHeight="1" x14ac:dyDescent="0.2">
      <c r="A2" s="12" t="s">
        <v>35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49" s="5" customFormat="1" ht="20.100000000000001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  <c r="O3" s="2"/>
      <c r="P3" s="2"/>
      <c r="Q3" s="2"/>
    </row>
    <row r="4" spans="1:49" s="5" customFormat="1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35"/>
      <c r="Q4" s="3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W4" s="16" t="s">
        <v>31</v>
      </c>
    </row>
    <row r="5" spans="1:49" s="5" customFormat="1" ht="27" customHeight="1" x14ac:dyDescent="0.2">
      <c r="A5" s="37" t="s">
        <v>0</v>
      </c>
      <c r="B5" s="33" t="s">
        <v>29</v>
      </c>
      <c r="C5" s="34"/>
      <c r="D5" s="33" t="s">
        <v>28</v>
      </c>
      <c r="E5" s="34"/>
      <c r="F5" s="33" t="s">
        <v>27</v>
      </c>
      <c r="G5" s="34"/>
      <c r="H5" s="33" t="s">
        <v>6</v>
      </c>
      <c r="I5" s="34"/>
      <c r="J5" s="33" t="s">
        <v>7</v>
      </c>
      <c r="K5" s="34"/>
      <c r="L5" s="33" t="s">
        <v>8</v>
      </c>
      <c r="M5" s="34"/>
      <c r="N5" s="33" t="s">
        <v>9</v>
      </c>
      <c r="O5" s="34"/>
      <c r="P5" s="33" t="s">
        <v>10</v>
      </c>
      <c r="Q5" s="34"/>
      <c r="R5" s="33" t="s">
        <v>14</v>
      </c>
      <c r="S5" s="34"/>
      <c r="T5" s="33" t="s">
        <v>30</v>
      </c>
      <c r="U5" s="34"/>
      <c r="V5" s="33" t="s">
        <v>15</v>
      </c>
      <c r="W5" s="34"/>
      <c r="X5" s="33" t="s">
        <v>23</v>
      </c>
      <c r="Y5" s="34"/>
      <c r="Z5" s="33" t="s">
        <v>16</v>
      </c>
      <c r="AA5" s="34"/>
      <c r="AB5" s="33" t="s">
        <v>17</v>
      </c>
      <c r="AC5" s="34"/>
      <c r="AD5" s="33" t="s">
        <v>18</v>
      </c>
      <c r="AE5" s="34"/>
      <c r="AF5" s="33" t="s">
        <v>19</v>
      </c>
      <c r="AG5" s="34"/>
      <c r="AH5" s="33" t="s">
        <v>1</v>
      </c>
      <c r="AI5" s="34"/>
      <c r="AJ5" s="33" t="s">
        <v>2</v>
      </c>
      <c r="AK5" s="34"/>
      <c r="AL5" s="33" t="s">
        <v>21</v>
      </c>
      <c r="AM5" s="34"/>
      <c r="AN5" s="33" t="s">
        <v>22</v>
      </c>
      <c r="AO5" s="34"/>
      <c r="AP5" s="33" t="s">
        <v>25</v>
      </c>
      <c r="AQ5" s="34"/>
      <c r="AR5" s="33" t="s">
        <v>36</v>
      </c>
      <c r="AS5" s="34"/>
      <c r="AT5" s="33" t="s">
        <v>37</v>
      </c>
      <c r="AU5" s="34"/>
      <c r="AV5" s="33" t="s">
        <v>33</v>
      </c>
      <c r="AW5" s="34"/>
    </row>
    <row r="6" spans="1:49" s="5" customFormat="1" ht="20.100000000000001" customHeight="1" x14ac:dyDescent="0.2">
      <c r="A6" s="38"/>
      <c r="B6" s="17" t="s">
        <v>11</v>
      </c>
      <c r="C6" s="18" t="s">
        <v>12</v>
      </c>
      <c r="D6" s="17" t="s">
        <v>11</v>
      </c>
      <c r="E6" s="18" t="s">
        <v>12</v>
      </c>
      <c r="F6" s="17" t="s">
        <v>11</v>
      </c>
      <c r="G6" s="18" t="s">
        <v>12</v>
      </c>
      <c r="H6" s="17" t="s">
        <v>11</v>
      </c>
      <c r="I6" s="18" t="s">
        <v>12</v>
      </c>
      <c r="J6" s="17" t="s">
        <v>11</v>
      </c>
      <c r="K6" s="18" t="s">
        <v>12</v>
      </c>
      <c r="L6" s="17" t="s">
        <v>11</v>
      </c>
      <c r="M6" s="18" t="s">
        <v>12</v>
      </c>
      <c r="N6" s="17" t="s">
        <v>11</v>
      </c>
      <c r="O6" s="18" t="s">
        <v>12</v>
      </c>
      <c r="P6" s="17" t="s">
        <v>11</v>
      </c>
      <c r="Q6" s="18" t="s">
        <v>12</v>
      </c>
      <c r="R6" s="17" t="s">
        <v>11</v>
      </c>
      <c r="S6" s="18" t="s">
        <v>12</v>
      </c>
      <c r="T6" s="17" t="s">
        <v>11</v>
      </c>
      <c r="U6" s="18" t="s">
        <v>12</v>
      </c>
      <c r="V6" s="17" t="s">
        <v>11</v>
      </c>
      <c r="W6" s="18" t="s">
        <v>12</v>
      </c>
      <c r="X6" s="17" t="s">
        <v>11</v>
      </c>
      <c r="Y6" s="18" t="s">
        <v>12</v>
      </c>
      <c r="Z6" s="17" t="s">
        <v>11</v>
      </c>
      <c r="AA6" s="18" t="s">
        <v>12</v>
      </c>
      <c r="AB6" s="17" t="s">
        <v>11</v>
      </c>
      <c r="AC6" s="18" t="s">
        <v>12</v>
      </c>
      <c r="AD6" s="17" t="s">
        <v>11</v>
      </c>
      <c r="AE6" s="18" t="s">
        <v>12</v>
      </c>
      <c r="AF6" s="17" t="s">
        <v>11</v>
      </c>
      <c r="AG6" s="18" t="s">
        <v>12</v>
      </c>
      <c r="AH6" s="17" t="s">
        <v>11</v>
      </c>
      <c r="AI6" s="18" t="s">
        <v>12</v>
      </c>
      <c r="AJ6" s="17" t="s">
        <v>11</v>
      </c>
      <c r="AK6" s="18" t="s">
        <v>12</v>
      </c>
      <c r="AL6" s="17" t="s">
        <v>11</v>
      </c>
      <c r="AM6" s="18" t="s">
        <v>12</v>
      </c>
      <c r="AN6" s="17" t="s">
        <v>11</v>
      </c>
      <c r="AO6" s="18" t="s">
        <v>12</v>
      </c>
      <c r="AP6" s="17" t="s">
        <v>11</v>
      </c>
      <c r="AQ6" s="18" t="s">
        <v>12</v>
      </c>
      <c r="AR6" s="17" t="s">
        <v>11</v>
      </c>
      <c r="AS6" s="18" t="s">
        <v>12</v>
      </c>
      <c r="AT6" s="17" t="s">
        <v>11</v>
      </c>
      <c r="AU6" s="18" t="s">
        <v>12</v>
      </c>
      <c r="AV6" s="32" t="s">
        <v>11</v>
      </c>
      <c r="AW6" s="18" t="s">
        <v>12</v>
      </c>
    </row>
    <row r="7" spans="1:49" s="5" customFormat="1" ht="20.100000000000001" customHeight="1" x14ac:dyDescent="0.2">
      <c r="A7" s="19" t="s">
        <v>3</v>
      </c>
      <c r="B7" s="20">
        <f>SUM(B8:B11)</f>
        <v>94721.299999999988</v>
      </c>
      <c r="C7" s="21">
        <f>B7/$B$7*100</f>
        <v>100</v>
      </c>
      <c r="D7" s="20">
        <v>159752.57999999999</v>
      </c>
      <c r="E7" s="21">
        <v>100</v>
      </c>
      <c r="F7" s="20">
        <v>175850.29</v>
      </c>
      <c r="G7" s="21">
        <v>100</v>
      </c>
      <c r="H7" s="20">
        <v>184066.03</v>
      </c>
      <c r="I7" s="21">
        <v>100</v>
      </c>
      <c r="J7" s="20">
        <v>241947.64</v>
      </c>
      <c r="K7" s="21">
        <v>100</v>
      </c>
      <c r="L7" s="20">
        <v>293750</v>
      </c>
      <c r="M7" s="21">
        <v>100</v>
      </c>
      <c r="N7" s="20">
        <f>SUM(N8:N11)</f>
        <v>327113</v>
      </c>
      <c r="O7" s="21">
        <f>N7/$N$7*100</f>
        <v>100</v>
      </c>
      <c r="P7" s="20">
        <f>SUM(P8:P11)</f>
        <v>357424.15</v>
      </c>
      <c r="Q7" s="21">
        <f>P7/$P$7*100</f>
        <v>100</v>
      </c>
      <c r="R7" s="20">
        <f>R8+R9+R10+R11</f>
        <v>376740</v>
      </c>
      <c r="S7" s="21">
        <f>R7/R$7*100</f>
        <v>100</v>
      </c>
      <c r="T7" s="20">
        <f>T8+T9+T10+T11</f>
        <v>414382.23</v>
      </c>
      <c r="U7" s="21">
        <f>T7/T$7*100</f>
        <v>100</v>
      </c>
      <c r="V7" s="20">
        <f>V8+V9+V10+V11</f>
        <v>340995.18</v>
      </c>
      <c r="W7" s="21">
        <f>V7/V$7*100</f>
        <v>100</v>
      </c>
      <c r="X7" s="20">
        <f>SUM(X8:X11)</f>
        <v>431305</v>
      </c>
      <c r="Y7" s="21">
        <f>X7/X$7*100</f>
        <v>100</v>
      </c>
      <c r="Z7" s="20">
        <f>Z8+Z9+Z10+Z11</f>
        <v>529978.79</v>
      </c>
      <c r="AA7" s="21">
        <f>Z7/Z$7*100</f>
        <v>100</v>
      </c>
      <c r="AB7" s="20">
        <f>AB8+AB9+AB10+AB11</f>
        <v>572670</v>
      </c>
      <c r="AC7" s="21">
        <f>AB7/AB$7*100</f>
        <v>100</v>
      </c>
      <c r="AD7" s="20">
        <f>AD8+AD9+AD10+AD11</f>
        <v>622625</v>
      </c>
      <c r="AE7" s="21">
        <f>AD7/AD$7*100</f>
        <v>100</v>
      </c>
      <c r="AF7" s="20">
        <f>AF8+AF9+AF10+AF11</f>
        <v>646344</v>
      </c>
      <c r="AG7" s="21">
        <f>AF7/AF$7*100</f>
        <v>100</v>
      </c>
      <c r="AH7" s="20">
        <f>AH8+AH9+AH10+AH11</f>
        <v>656238.6</v>
      </c>
      <c r="AI7" s="21">
        <f>AH7/AH$7*100</f>
        <v>100</v>
      </c>
      <c r="AJ7" s="20">
        <f>AJ8+AJ9+AJ10+AJ11</f>
        <v>687892</v>
      </c>
      <c r="AK7" s="21">
        <f>AJ7/AJ$7*100</f>
        <v>100</v>
      </c>
      <c r="AL7" s="20">
        <f>AL8+AL9+AL10+AL11</f>
        <v>720822.04</v>
      </c>
      <c r="AM7" s="21">
        <f>AL7/AL$7*100</f>
        <v>100</v>
      </c>
      <c r="AN7" s="20">
        <f>AN8+AN9+AN10+AN11</f>
        <v>751480.06</v>
      </c>
      <c r="AO7" s="21">
        <f>AN7/AN$7*100</f>
        <v>100</v>
      </c>
      <c r="AP7" s="20">
        <f>AP8+AP9+AP10+AP11</f>
        <v>803864</v>
      </c>
      <c r="AQ7" s="21">
        <f>AP7/AP$7*100</f>
        <v>100</v>
      </c>
      <c r="AR7" s="20">
        <f>AR8+AR9+AR10+AR11</f>
        <v>795604.3504</v>
      </c>
      <c r="AS7" s="21">
        <f>AR7/AR$7*100</f>
        <v>100</v>
      </c>
      <c r="AT7" s="20">
        <f>AT8+AT9+AT10+AT11</f>
        <v>708060.1287</v>
      </c>
      <c r="AU7" s="21">
        <f>AT7/AT$7*100</f>
        <v>100</v>
      </c>
      <c r="AV7" s="20">
        <v>742189</v>
      </c>
      <c r="AW7" s="21">
        <v>100</v>
      </c>
    </row>
    <row r="8" spans="1:49" s="5" customFormat="1" ht="20.100000000000001" customHeight="1" x14ac:dyDescent="0.2">
      <c r="A8" s="7" t="s">
        <v>4</v>
      </c>
      <c r="B8" s="10">
        <v>17403.599999999999</v>
      </c>
      <c r="C8" s="9">
        <f t="shared" ref="C8:C9" si="0">B8/$B$7*100</f>
        <v>18.373480938289489</v>
      </c>
      <c r="D8" s="10">
        <v>17701.88</v>
      </c>
      <c r="E8" s="9">
        <v>11.08</v>
      </c>
      <c r="F8" s="10">
        <v>21084.47</v>
      </c>
      <c r="G8" s="9">
        <v>11.99</v>
      </c>
      <c r="H8" s="10">
        <v>22258.28</v>
      </c>
      <c r="I8" s="9">
        <v>12.09</v>
      </c>
      <c r="J8" s="10">
        <v>24786.27</v>
      </c>
      <c r="K8" s="9">
        <v>10.24</v>
      </c>
      <c r="L8" s="10">
        <v>27018.959999999999</v>
      </c>
      <c r="M8" s="9">
        <v>9.1999999999999993</v>
      </c>
      <c r="N8" s="10">
        <v>29110.41</v>
      </c>
      <c r="O8" s="9">
        <f t="shared" ref="O8:O11" si="1">N8/$N$7*100</f>
        <v>8.8991907995096504</v>
      </c>
      <c r="P8" s="10">
        <v>32021.46</v>
      </c>
      <c r="Q8" s="9">
        <f>P8/$P$7*100</f>
        <v>8.9589525497927305</v>
      </c>
      <c r="R8" s="10">
        <v>35223.599999999999</v>
      </c>
      <c r="S8" s="9">
        <f>R8/R$7*100</f>
        <v>9.3495779582736098</v>
      </c>
      <c r="T8" s="10">
        <v>38745.96</v>
      </c>
      <c r="U8" s="9">
        <f>T8/T$7*100</f>
        <v>9.3502947749472742</v>
      </c>
      <c r="V8" s="10">
        <v>29110.41</v>
      </c>
      <c r="W8" s="9">
        <f>V8/V$7*100</f>
        <v>8.5368977942738073</v>
      </c>
      <c r="X8" s="10">
        <v>38745.96</v>
      </c>
      <c r="Y8" s="9">
        <f>X8/X$7*100</f>
        <v>8.9834247226440684</v>
      </c>
      <c r="Z8" s="10">
        <v>46529.72</v>
      </c>
      <c r="AA8" s="9">
        <f>Z8/Z$7*100</f>
        <v>8.7795438002339665</v>
      </c>
      <c r="AB8" s="10">
        <v>50281.54</v>
      </c>
      <c r="AC8" s="9">
        <f>AB8/AB$7*100</f>
        <v>8.7801945273892468</v>
      </c>
      <c r="AD8" s="10">
        <v>56306.25</v>
      </c>
      <c r="AE8" s="9">
        <f>AD8/AD$7*100</f>
        <v>9.0433647861875119</v>
      </c>
      <c r="AF8" s="10">
        <v>61458</v>
      </c>
      <c r="AG8" s="9">
        <f>AF8/AF$7*100</f>
        <v>9.5085589098065437</v>
      </c>
      <c r="AH8" s="10">
        <v>70000</v>
      </c>
      <c r="AI8" s="9">
        <f>AH8/AH$7*100</f>
        <v>10.66685196512366</v>
      </c>
      <c r="AJ8" s="10">
        <v>112000</v>
      </c>
      <c r="AK8" s="9">
        <f>AJ8/AJ$7*100</f>
        <v>16.281625604019233</v>
      </c>
      <c r="AL8" s="10">
        <v>112000</v>
      </c>
      <c r="AM8" s="9">
        <f>AL8/AL$7*100</f>
        <v>15.537815686101938</v>
      </c>
      <c r="AN8" s="10">
        <v>112000</v>
      </c>
      <c r="AO8" s="9">
        <f>AN8/AN$7*100</f>
        <v>14.903921735461617</v>
      </c>
      <c r="AP8" s="10">
        <v>115990</v>
      </c>
      <c r="AQ8" s="9">
        <f>AP8/AP$7*100</f>
        <v>14.429057651543047</v>
      </c>
      <c r="AR8" s="10">
        <v>92100</v>
      </c>
      <c r="AS8" s="9">
        <f>AR8/AR$7*100</f>
        <v>11.57610563010315</v>
      </c>
      <c r="AT8" s="10">
        <v>75095</v>
      </c>
      <c r="AU8" s="9">
        <f>AT8/AT$7*100</f>
        <v>10.605737698841281</v>
      </c>
      <c r="AV8" s="10">
        <v>77128</v>
      </c>
      <c r="AW8" s="9">
        <v>10.39</v>
      </c>
    </row>
    <row r="9" spans="1:49" s="5" customFormat="1" ht="20.100000000000001" customHeight="1" x14ac:dyDescent="0.2">
      <c r="A9" s="7" t="s">
        <v>13</v>
      </c>
      <c r="B9" s="10">
        <v>45095.6</v>
      </c>
      <c r="C9" s="9">
        <f t="shared" si="0"/>
        <v>47.608721586380263</v>
      </c>
      <c r="D9" s="10">
        <v>55651.9</v>
      </c>
      <c r="E9" s="9">
        <v>34.840000000000003</v>
      </c>
      <c r="F9" s="10">
        <v>58143.519999999997</v>
      </c>
      <c r="G9" s="9">
        <v>33.07</v>
      </c>
      <c r="H9" s="10">
        <v>60217.74</v>
      </c>
      <c r="I9" s="9">
        <v>32.72</v>
      </c>
      <c r="J9" s="10">
        <v>82623.37</v>
      </c>
      <c r="K9" s="9">
        <v>34.15</v>
      </c>
      <c r="L9" s="10">
        <v>102520.34</v>
      </c>
      <c r="M9" s="9">
        <v>34.9</v>
      </c>
      <c r="N9" s="10">
        <v>110189.59</v>
      </c>
      <c r="O9" s="9">
        <f t="shared" si="1"/>
        <v>33.685481775410942</v>
      </c>
      <c r="P9" s="10">
        <v>120728.69</v>
      </c>
      <c r="Q9" s="9">
        <f>P9/$P$7*100</f>
        <v>33.7774294210394</v>
      </c>
      <c r="R9" s="10">
        <v>128676.4</v>
      </c>
      <c r="S9" s="9">
        <f>R9/R$7*100</f>
        <v>34.155226416095978</v>
      </c>
      <c r="T9" s="10">
        <v>140679.26999999999</v>
      </c>
      <c r="U9" s="9">
        <f>T9/T$7*100</f>
        <v>33.949156072643369</v>
      </c>
      <c r="V9" s="10">
        <v>126589.59</v>
      </c>
      <c r="W9" s="9">
        <f t="shared" ref="W9" si="2">V9/V$7*100</f>
        <v>37.123571658696179</v>
      </c>
      <c r="X9" s="10">
        <v>148109.04</v>
      </c>
      <c r="Y9" s="9">
        <f t="shared" ref="Y9:AA9" si="3">X9/X$7*100</f>
        <v>34.33974565562653</v>
      </c>
      <c r="Z9" s="10">
        <v>175457.28</v>
      </c>
      <c r="AA9" s="9">
        <f t="shared" si="3"/>
        <v>33.106472053343865</v>
      </c>
      <c r="AB9" s="10">
        <v>187988.46</v>
      </c>
      <c r="AC9" s="9">
        <f t="shared" ref="AC9:AE9" si="4">AB9/AB$7*100</f>
        <v>32.826664571219027</v>
      </c>
      <c r="AD9" s="10">
        <v>203818.75</v>
      </c>
      <c r="AE9" s="9">
        <f t="shared" si="4"/>
        <v>32.735394499096564</v>
      </c>
      <c r="AF9" s="10">
        <v>218222</v>
      </c>
      <c r="AG9" s="9">
        <f t="shared" ref="AG9" si="5">AF9/AF$7*100</f>
        <v>33.762516554652009</v>
      </c>
      <c r="AH9" s="10">
        <v>218940</v>
      </c>
      <c r="AI9" s="9">
        <f t="shared" ref="AI9" si="6">AH9/AH$7*100</f>
        <v>33.362865274916778</v>
      </c>
      <c r="AJ9" s="10">
        <v>218800</v>
      </c>
      <c r="AK9" s="9">
        <f t="shared" ref="AK9" si="7">AJ9/AJ$7*100</f>
        <v>31.807318590709006</v>
      </c>
      <c r="AL9" s="10">
        <v>229900</v>
      </c>
      <c r="AM9" s="9">
        <f t="shared" ref="AM9" si="8">AL9/AL$7*100</f>
        <v>31.894141305668178</v>
      </c>
      <c r="AN9" s="10">
        <v>240350</v>
      </c>
      <c r="AO9" s="9">
        <f t="shared" ref="AO9:AQ9" si="9">AN9/AN$7*100</f>
        <v>31.983549902841062</v>
      </c>
      <c r="AP9" s="10">
        <v>249886</v>
      </c>
      <c r="AQ9" s="9">
        <f t="shared" si="9"/>
        <v>31.085606520505955</v>
      </c>
      <c r="AR9" s="10">
        <v>254452.93</v>
      </c>
      <c r="AS9" s="9">
        <f t="shared" ref="AS9" si="10">AR9/AR$7*100</f>
        <v>31.982345228764853</v>
      </c>
      <c r="AT9" s="10">
        <v>224185</v>
      </c>
      <c r="AU9" s="9">
        <f t="shared" ref="AU9:AU11" si="11">AT9/AT$7*100</f>
        <v>31.661859058722058</v>
      </c>
      <c r="AV9" s="10">
        <v>228744</v>
      </c>
      <c r="AW9" s="9">
        <v>30.82</v>
      </c>
    </row>
    <row r="10" spans="1:49" s="5" customFormat="1" ht="37.5" x14ac:dyDescent="0.2">
      <c r="A10" s="11" t="s">
        <v>34</v>
      </c>
      <c r="B10" s="10"/>
      <c r="C10" s="9"/>
      <c r="D10" s="10">
        <v>12669</v>
      </c>
      <c r="E10" s="9">
        <v>7.93</v>
      </c>
      <c r="F10" s="10">
        <v>19349</v>
      </c>
      <c r="G10" s="9">
        <v>11</v>
      </c>
      <c r="H10" s="10">
        <v>35504.44</v>
      </c>
      <c r="I10" s="9">
        <v>19.29</v>
      </c>
      <c r="J10" s="10">
        <v>43100</v>
      </c>
      <c r="K10" s="9">
        <v>17.82</v>
      </c>
      <c r="L10" s="10">
        <v>49000</v>
      </c>
      <c r="M10" s="9">
        <v>16.68</v>
      </c>
      <c r="N10" s="10">
        <v>61800</v>
      </c>
      <c r="O10" s="9">
        <f t="shared" si="1"/>
        <v>18.892553949246896</v>
      </c>
      <c r="P10" s="10">
        <v>65300</v>
      </c>
      <c r="Q10" s="9">
        <f>P10/$P$7*100</f>
        <v>18.269610489386348</v>
      </c>
      <c r="R10" s="10">
        <v>65000</v>
      </c>
      <c r="S10" s="9">
        <f>R10/R$7*100</f>
        <v>17.253278122843341</v>
      </c>
      <c r="T10" s="10">
        <v>71900</v>
      </c>
      <c r="U10" s="9">
        <f>T10/T$7*100</f>
        <v>17.351130138954076</v>
      </c>
      <c r="V10" s="10">
        <v>45400</v>
      </c>
      <c r="W10" s="9">
        <f t="shared" ref="W10" si="12">V10/V$7*100</f>
        <v>13.313971182818479</v>
      </c>
      <c r="X10" s="10">
        <v>70500</v>
      </c>
      <c r="Y10" s="9">
        <f t="shared" ref="Y10:AA10" si="13">X10/X$7*100</f>
        <v>16.345741412689396</v>
      </c>
      <c r="Z10" s="10">
        <v>86900</v>
      </c>
      <c r="AA10" s="9">
        <f t="shared" si="13"/>
        <v>16.396882599773473</v>
      </c>
      <c r="AB10" s="10">
        <v>97900</v>
      </c>
      <c r="AC10" s="9">
        <f t="shared" ref="AC10:AE10" si="14">AB10/AB$7*100</f>
        <v>17.095360329683761</v>
      </c>
      <c r="AD10" s="10">
        <v>109000</v>
      </c>
      <c r="AE10" s="9">
        <f t="shared" si="14"/>
        <v>17.506524794218027</v>
      </c>
      <c r="AF10" s="10">
        <v>109000</v>
      </c>
      <c r="AG10" s="9">
        <f t="shared" ref="AG10" si="15">AF10/AF$7*100</f>
        <v>16.864084759818301</v>
      </c>
      <c r="AH10" s="10">
        <v>109000</v>
      </c>
      <c r="AI10" s="9">
        <f t="shared" ref="AI10" si="16">AH10/AH$7*100</f>
        <v>16.609812345692561</v>
      </c>
      <c r="AJ10" s="10">
        <v>111000</v>
      </c>
      <c r="AK10" s="9">
        <f t="shared" ref="AK10" si="17">AJ10/AJ$7*100</f>
        <v>16.136253946840494</v>
      </c>
      <c r="AL10" s="10">
        <v>115000</v>
      </c>
      <c r="AM10" s="9">
        <f t="shared" ref="AM10" si="18">AL10/AL$7*100</f>
        <v>15.954007177693954</v>
      </c>
      <c r="AN10" s="10">
        <v>123000</v>
      </c>
      <c r="AO10" s="9">
        <f t="shared" ref="AO10:AQ10" si="19">AN10/AN$7*100</f>
        <v>16.367699763051597</v>
      </c>
      <c r="AP10" s="10">
        <v>131000</v>
      </c>
      <c r="AQ10" s="9">
        <f t="shared" si="19"/>
        <v>16.296288924494689</v>
      </c>
      <c r="AR10" s="10">
        <v>121000</v>
      </c>
      <c r="AS10" s="9">
        <f t="shared" ref="AS10" si="20">AR10/AR$7*100</f>
        <v>15.208564400026942</v>
      </c>
      <c r="AT10" s="10">
        <v>111000</v>
      </c>
      <c r="AU10" s="9">
        <f t="shared" si="11"/>
        <v>15.676634723635161</v>
      </c>
      <c r="AV10" s="10">
        <v>124100</v>
      </c>
      <c r="AW10" s="9">
        <v>16.72</v>
      </c>
    </row>
    <row r="11" spans="1:49" s="5" customFormat="1" ht="20.100000000000001" customHeight="1" x14ac:dyDescent="0.2">
      <c r="A11" s="7" t="s">
        <v>26</v>
      </c>
      <c r="B11" s="10">
        <v>32222.1</v>
      </c>
      <c r="C11" s="9">
        <f t="shared" ref="C11" si="21">B11/$B$7*100</f>
        <v>34.017797475330262</v>
      </c>
      <c r="D11" s="10">
        <v>73729.8</v>
      </c>
      <c r="E11" s="9">
        <v>46.15</v>
      </c>
      <c r="F11" s="10">
        <v>77273.3</v>
      </c>
      <c r="G11" s="9">
        <v>43.94</v>
      </c>
      <c r="H11" s="10">
        <v>66085.600000000006</v>
      </c>
      <c r="I11" s="9">
        <v>35.9</v>
      </c>
      <c r="J11" s="10">
        <v>91438</v>
      </c>
      <c r="K11" s="9">
        <v>37.79</v>
      </c>
      <c r="L11" s="10">
        <v>115210.7</v>
      </c>
      <c r="M11" s="9">
        <v>39.22</v>
      </c>
      <c r="N11" s="10">
        <v>126013</v>
      </c>
      <c r="O11" s="9">
        <f t="shared" si="1"/>
        <v>38.522773475832508</v>
      </c>
      <c r="P11" s="10">
        <v>139374</v>
      </c>
      <c r="Q11" s="9">
        <f>P11/$P$7*100</f>
        <v>38.994007539781514</v>
      </c>
      <c r="R11" s="10">
        <v>147840</v>
      </c>
      <c r="S11" s="9">
        <f>R11/R$7*100</f>
        <v>39.241917502787068</v>
      </c>
      <c r="T11" s="10">
        <v>163057</v>
      </c>
      <c r="U11" s="9">
        <f>T11/T$7*100</f>
        <v>39.349419013455282</v>
      </c>
      <c r="V11" s="10">
        <v>139895.18</v>
      </c>
      <c r="W11" s="9">
        <f t="shared" ref="W11" si="22">V11/V$7*100</f>
        <v>41.025559364211539</v>
      </c>
      <c r="X11" s="10">
        <v>173950</v>
      </c>
      <c r="Y11" s="9">
        <f t="shared" ref="Y11:AA11" si="23">X11/X$7*100</f>
        <v>40.331088209040004</v>
      </c>
      <c r="Z11" s="10">
        <v>221091.79</v>
      </c>
      <c r="AA11" s="9">
        <f t="shared" si="23"/>
        <v>41.717101546648685</v>
      </c>
      <c r="AB11" s="10">
        <v>236500</v>
      </c>
      <c r="AC11" s="9">
        <f t="shared" ref="AC11:AE11" si="24">AB11/AB$7*100</f>
        <v>41.297780571707968</v>
      </c>
      <c r="AD11" s="10">
        <v>253500</v>
      </c>
      <c r="AE11" s="9">
        <f t="shared" si="24"/>
        <v>40.714715920497888</v>
      </c>
      <c r="AF11" s="10">
        <v>257664</v>
      </c>
      <c r="AG11" s="9">
        <f t="shared" ref="AG11" si="25">AF11/AF$7*100</f>
        <v>39.864839775723141</v>
      </c>
      <c r="AH11" s="10">
        <v>258298.6</v>
      </c>
      <c r="AI11" s="9">
        <f t="shared" ref="AI11" si="26">AH11/AH$7*100</f>
        <v>39.360470414267006</v>
      </c>
      <c r="AJ11" s="10">
        <v>246092</v>
      </c>
      <c r="AK11" s="9">
        <f t="shared" ref="AK11" si="27">AJ11/AJ$7*100</f>
        <v>35.774801858431267</v>
      </c>
      <c r="AL11" s="10">
        <v>263922.03999999998</v>
      </c>
      <c r="AM11" s="9">
        <f t="shared" ref="AM11" si="28">AL11/AL$7*100</f>
        <v>36.614035830535919</v>
      </c>
      <c r="AN11" s="10">
        <v>276130.06</v>
      </c>
      <c r="AO11" s="9">
        <f t="shared" ref="AO11:AQ11" si="29">AN11/AN$7*100</f>
        <v>36.744828598645711</v>
      </c>
      <c r="AP11" s="10">
        <v>306988</v>
      </c>
      <c r="AQ11" s="9">
        <f t="shared" si="29"/>
        <v>38.189046903456308</v>
      </c>
      <c r="AR11" s="10">
        <v>328051.4204</v>
      </c>
      <c r="AS11" s="9">
        <f t="shared" ref="AS11" si="30">AR11/AR$7*100</f>
        <v>41.232984741105057</v>
      </c>
      <c r="AT11" s="10">
        <v>297780.1287</v>
      </c>
      <c r="AU11" s="9">
        <f t="shared" si="11"/>
        <v>42.0557685188015</v>
      </c>
      <c r="AV11" s="10">
        <v>312217</v>
      </c>
      <c r="AW11" s="9">
        <v>42.07</v>
      </c>
    </row>
    <row r="12" spans="1:49" s="5" customFormat="1" ht="20.100000000000001" customHeight="1" x14ac:dyDescent="0.2">
      <c r="A12" s="22" t="s">
        <v>5</v>
      </c>
      <c r="B12" s="23">
        <v>749948.6</v>
      </c>
      <c r="C12" s="24"/>
      <c r="D12" s="23">
        <v>772574</v>
      </c>
      <c r="E12" s="24"/>
      <c r="F12" s="23">
        <v>803651</v>
      </c>
      <c r="G12" s="24"/>
      <c r="H12" s="23">
        <v>829495.56</v>
      </c>
      <c r="I12" s="24"/>
      <c r="J12" s="23">
        <v>1063600</v>
      </c>
      <c r="K12" s="24"/>
      <c r="L12" s="23">
        <v>1250000</v>
      </c>
      <c r="M12" s="24"/>
      <c r="N12" s="23">
        <v>1360000</v>
      </c>
      <c r="O12" s="24"/>
      <c r="P12" s="23">
        <v>1420000</v>
      </c>
      <c r="Q12" s="24"/>
      <c r="R12" s="23">
        <v>1495000</v>
      </c>
      <c r="S12" s="24"/>
      <c r="T12" s="23">
        <v>1604640</v>
      </c>
      <c r="U12" s="24"/>
      <c r="V12" s="23">
        <v>1350000</v>
      </c>
      <c r="W12" s="24"/>
      <c r="X12" s="23">
        <v>1650000</v>
      </c>
      <c r="Y12" s="24"/>
      <c r="Z12" s="23">
        <v>1980000</v>
      </c>
      <c r="AA12" s="24"/>
      <c r="AB12" s="23">
        <v>2100000</v>
      </c>
      <c r="AC12" s="24"/>
      <c r="AD12" s="23">
        <v>2275000</v>
      </c>
      <c r="AE12" s="24"/>
      <c r="AF12" s="23">
        <v>2325000</v>
      </c>
      <c r="AG12" s="24"/>
      <c r="AH12" s="23">
        <v>2330000</v>
      </c>
      <c r="AI12" s="24"/>
      <c r="AJ12" s="23">
        <v>2343000</v>
      </c>
      <c r="AK12" s="24"/>
      <c r="AL12" s="23">
        <v>2450000</v>
      </c>
      <c r="AM12" s="24"/>
      <c r="AN12" s="23">
        <v>2550000</v>
      </c>
      <c r="AO12" s="24"/>
      <c r="AP12" s="29">
        <v>2731000</v>
      </c>
      <c r="AQ12" s="28"/>
      <c r="AR12" s="29">
        <v>2677000</v>
      </c>
      <c r="AS12" s="28"/>
      <c r="AT12" s="29">
        <v>2400000</v>
      </c>
      <c r="AU12" s="28"/>
      <c r="AV12" s="29">
        <v>2490000</v>
      </c>
      <c r="AW12" s="28"/>
    </row>
    <row r="13" spans="1:49" s="5" customFormat="1" ht="20.100000000000001" customHeight="1" x14ac:dyDescent="0.3">
      <c r="A13" s="25" t="s">
        <v>32</v>
      </c>
      <c r="B13" s="26"/>
      <c r="C13" s="27">
        <f>B7/B12*100</f>
        <v>12.630372268179443</v>
      </c>
      <c r="D13" s="26"/>
      <c r="E13" s="27">
        <v>20.68</v>
      </c>
      <c r="F13" s="26"/>
      <c r="G13" s="27">
        <v>21.88</v>
      </c>
      <c r="H13" s="26"/>
      <c r="I13" s="27">
        <v>22.19</v>
      </c>
      <c r="J13" s="26"/>
      <c r="K13" s="27">
        <v>22.75</v>
      </c>
      <c r="L13" s="26"/>
      <c r="M13" s="27">
        <v>23.5</v>
      </c>
      <c r="N13" s="26"/>
      <c r="O13" s="27">
        <f>N7/N12*100</f>
        <v>24.052426470588234</v>
      </c>
      <c r="P13" s="26"/>
      <c r="Q13" s="27">
        <f>P7/P12*100</f>
        <v>25.170714788732397</v>
      </c>
      <c r="R13" s="26"/>
      <c r="S13" s="27">
        <f>R7/R12*100</f>
        <v>25.2</v>
      </c>
      <c r="T13" s="26"/>
      <c r="U13" s="27">
        <f>T7/T12*100</f>
        <v>25.823999775650613</v>
      </c>
      <c r="V13" s="26"/>
      <c r="W13" s="27">
        <f>V7/V12*100</f>
        <v>25.258902222222225</v>
      </c>
      <c r="X13" s="26"/>
      <c r="Y13" s="27">
        <f>X7/X12*100</f>
        <v>26.139696969696967</v>
      </c>
      <c r="Z13" s="26"/>
      <c r="AA13" s="27">
        <f>Z7/Z12*100</f>
        <v>26.766605555555557</v>
      </c>
      <c r="AB13" s="26"/>
      <c r="AC13" s="27">
        <f>AB7/AB12*100</f>
        <v>27.27</v>
      </c>
      <c r="AD13" s="26"/>
      <c r="AE13" s="27">
        <f>AD7/AD12*100</f>
        <v>27.368131868131869</v>
      </c>
      <c r="AF13" s="26"/>
      <c r="AG13" s="27">
        <f>AF7/AF12*100</f>
        <v>27.799741935483873</v>
      </c>
      <c r="AH13" s="26"/>
      <c r="AI13" s="27">
        <f>AH7/AH12*100</f>
        <v>28.16474678111588</v>
      </c>
      <c r="AJ13" s="26"/>
      <c r="AK13" s="27">
        <f>AJ7/AJ12*100</f>
        <v>29.35945369184806</v>
      </c>
      <c r="AL13" s="26"/>
      <c r="AM13" s="27">
        <f>AL7/AL12*100</f>
        <v>29.421307755102045</v>
      </c>
      <c r="AN13" s="26"/>
      <c r="AO13" s="27">
        <f>AN7/AN12*100</f>
        <v>29.469806274509807</v>
      </c>
      <c r="AP13" s="30"/>
      <c r="AQ13" s="31">
        <f>AP7/AP12*100</f>
        <v>29.434785792749906</v>
      </c>
      <c r="AR13" s="30"/>
      <c r="AS13" s="31">
        <f>AR7/AR12*100</f>
        <v>29.719998147179677</v>
      </c>
      <c r="AT13" s="30"/>
      <c r="AU13" s="31">
        <f>AT7/AT12*100</f>
        <v>29.502505362499999</v>
      </c>
      <c r="AV13" s="30"/>
      <c r="AW13" s="31">
        <v>29.81</v>
      </c>
    </row>
    <row r="14" spans="1:49" s="5" customFormat="1" ht="20.100000000000001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49" s="5" customFormat="1" ht="20.100000000000001" customHeight="1" x14ac:dyDescent="0.2">
      <c r="A15" s="8" t="s">
        <v>24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</row>
    <row r="16" spans="1:49" s="5" customFormat="1" ht="20.100000000000001" customHeight="1" x14ac:dyDescent="0.2">
      <c r="A16" s="8" t="s">
        <v>42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2"/>
      <c r="N16" s="2"/>
      <c r="O16" s="2"/>
      <c r="P16" s="2"/>
      <c r="Q16" s="2"/>
    </row>
    <row r="17" spans="1:17" s="5" customFormat="1" ht="20.100000000000001" customHeight="1" x14ac:dyDescent="0.2">
      <c r="A17" s="8" t="s">
        <v>43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2"/>
      <c r="N17" s="2"/>
      <c r="O17" s="2"/>
      <c r="P17" s="2"/>
      <c r="Q17" s="2"/>
    </row>
    <row r="18" spans="1:17" s="5" customFormat="1" ht="20.100000000000001" customHeight="1" x14ac:dyDescent="0.2">
      <c r="A18" s="8" t="s">
        <v>44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2"/>
      <c r="N18" s="2"/>
      <c r="O18" s="2"/>
      <c r="P18" s="2"/>
      <c r="Q18" s="2"/>
    </row>
    <row r="19" spans="1:17" s="5" customFormat="1" ht="20.100000000000001" customHeight="1" x14ac:dyDescent="0.2">
      <c r="A19" s="8" t="s">
        <v>40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2"/>
      <c r="N19" s="2"/>
      <c r="O19" s="2"/>
      <c r="P19" s="2"/>
      <c r="Q19" s="2"/>
    </row>
    <row r="20" spans="1:17" s="5" customFormat="1" ht="20.100000000000001" customHeight="1" x14ac:dyDescent="0.2">
      <c r="A20" s="8" t="s">
        <v>41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2"/>
      <c r="N20" s="2"/>
      <c r="O20" s="2"/>
      <c r="P20" s="2"/>
      <c r="Q20" s="2"/>
    </row>
    <row r="21" spans="1:17" s="5" customFormat="1" ht="20.100000000000001" customHeight="1" x14ac:dyDescent="0.2">
      <c r="A21" s="6" t="s">
        <v>39</v>
      </c>
    </row>
    <row r="22" spans="1:17" s="5" customFormat="1" ht="20.100000000000001" customHeight="1" x14ac:dyDescent="0.2">
      <c r="A22" s="6" t="s">
        <v>20</v>
      </c>
    </row>
    <row r="23" spans="1:17" s="5" customFormat="1" ht="20.100000000000001" customHeight="1" x14ac:dyDescent="0.2">
      <c r="A23" s="13" t="s">
        <v>38</v>
      </c>
    </row>
    <row r="24" spans="1:17" s="5" customFormat="1" ht="20.100000000000001" customHeight="1" x14ac:dyDescent="0.2"/>
    <row r="25" spans="1:17" s="5" customFormat="1" ht="20.100000000000001" customHeight="1" x14ac:dyDescent="0.2"/>
    <row r="26" spans="1:17" s="5" customFormat="1" ht="20.100000000000001" customHeight="1" x14ac:dyDescent="0.2"/>
    <row r="27" spans="1:17" s="5" customFormat="1" ht="20.100000000000001" customHeight="1" x14ac:dyDescent="0.2"/>
    <row r="28" spans="1:17" s="5" customFormat="1" ht="20.100000000000001" customHeight="1" x14ac:dyDescent="0.2"/>
    <row r="29" spans="1:17" s="5" customFormat="1" ht="20.100000000000001" customHeight="1" x14ac:dyDescent="0.2"/>
    <row r="30" spans="1:17" s="5" customFormat="1" ht="20.100000000000001" customHeight="1" x14ac:dyDescent="0.2"/>
    <row r="31" spans="1:17" s="5" customFormat="1" ht="20.100000000000001" customHeight="1" x14ac:dyDescent="0.2"/>
    <row r="32" spans="1:17" s="5" customFormat="1" ht="20.100000000000001" customHeight="1" x14ac:dyDescent="0.2"/>
    <row r="33" s="5" customFormat="1" ht="20.100000000000001" customHeight="1" x14ac:dyDescent="0.2"/>
    <row r="34" s="5" customFormat="1" ht="20.100000000000001" customHeight="1" x14ac:dyDescent="0.2"/>
    <row r="35" s="5" customFormat="1" ht="20.100000000000001" customHeight="1" x14ac:dyDescent="0.2"/>
    <row r="36" s="5" customFormat="1" ht="20.100000000000001" customHeight="1" x14ac:dyDescent="0.2"/>
    <row r="37" s="5" customFormat="1" ht="20.100000000000001" customHeight="1" x14ac:dyDescent="0.2"/>
    <row r="38" s="5" customFormat="1" ht="20.100000000000001" customHeight="1" x14ac:dyDescent="0.2"/>
    <row r="39" s="5" customFormat="1" ht="20.100000000000001" customHeight="1" x14ac:dyDescent="0.2"/>
    <row r="40" s="5" customFormat="1" ht="20.100000000000001" customHeight="1" x14ac:dyDescent="0.2"/>
    <row r="41" s="5" customFormat="1" ht="20.100000000000001" customHeight="1" x14ac:dyDescent="0.2"/>
    <row r="42" s="5" customFormat="1" ht="20.100000000000001" customHeight="1" x14ac:dyDescent="0.2"/>
    <row r="43" s="5" customFormat="1" ht="20.100000000000001" customHeight="1" x14ac:dyDescent="0.2"/>
    <row r="44" s="5" customFormat="1" ht="20.100000000000001" customHeight="1" x14ac:dyDescent="0.2"/>
    <row r="45" s="5" customFormat="1" ht="20.100000000000001" customHeight="1" x14ac:dyDescent="0.2"/>
    <row r="46" s="5" customFormat="1" ht="20.100000000000001" customHeight="1" x14ac:dyDescent="0.2"/>
    <row r="47" s="5" customFormat="1" ht="20.100000000000001" customHeight="1" x14ac:dyDescent="0.2"/>
    <row r="48" s="5" customFormat="1" ht="20.100000000000001" customHeight="1" x14ac:dyDescent="0.2"/>
    <row r="49" s="5" customFormat="1" ht="20.100000000000001" customHeight="1" x14ac:dyDescent="0.2"/>
    <row r="50" s="5" customFormat="1" ht="20.100000000000001" customHeight="1" x14ac:dyDescent="0.2"/>
    <row r="51" s="5" customFormat="1" ht="20.100000000000001" customHeight="1" x14ac:dyDescent="0.2"/>
    <row r="52" s="5" customFormat="1" ht="20.100000000000001" customHeight="1" x14ac:dyDescent="0.2"/>
    <row r="53" s="5" customFormat="1" ht="20.100000000000001" customHeight="1" x14ac:dyDescent="0.2"/>
    <row r="54" s="5" customFormat="1" ht="20.100000000000001" customHeight="1" x14ac:dyDescent="0.2"/>
    <row r="55" s="5" customFormat="1" ht="20.100000000000001" customHeight="1" x14ac:dyDescent="0.2"/>
    <row r="56" s="5" customFormat="1" ht="20.100000000000001" customHeight="1" x14ac:dyDescent="0.2"/>
    <row r="57" s="5" customFormat="1" ht="20.100000000000001" customHeight="1" x14ac:dyDescent="0.2"/>
    <row r="58" s="5" customFormat="1" ht="20.100000000000001" customHeight="1" x14ac:dyDescent="0.2"/>
    <row r="59" s="5" customFormat="1" ht="20.100000000000001" customHeight="1" x14ac:dyDescent="0.2"/>
    <row r="60" s="5" customFormat="1" ht="20.100000000000001" customHeight="1" x14ac:dyDescent="0.2"/>
    <row r="61" s="5" customFormat="1" ht="20.100000000000001" customHeight="1" x14ac:dyDescent="0.2"/>
    <row r="62" s="5" customFormat="1" ht="20.100000000000001" customHeight="1" x14ac:dyDescent="0.2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</sheetData>
  <mergeCells count="27">
    <mergeCell ref="AR5:AS5"/>
    <mergeCell ref="AB5:AC5"/>
    <mergeCell ref="AD5:AE5"/>
    <mergeCell ref="AF5:AG5"/>
    <mergeCell ref="AH5:AI5"/>
    <mergeCell ref="AJ5:AK5"/>
    <mergeCell ref="X5:Y5"/>
    <mergeCell ref="Z5:AA5"/>
    <mergeCell ref="AL5:AM5"/>
    <mergeCell ref="AN5:AO5"/>
    <mergeCell ref="AP5:AQ5"/>
    <mergeCell ref="AV5:AW5"/>
    <mergeCell ref="AT5:AU5"/>
    <mergeCell ref="P5:Q5"/>
    <mergeCell ref="P4:Q4"/>
    <mergeCell ref="A1:M1"/>
    <mergeCell ref="A5:A6"/>
    <mergeCell ref="B5:C5"/>
    <mergeCell ref="D5:E5"/>
    <mergeCell ref="F5:G5"/>
    <mergeCell ref="H5:I5"/>
    <mergeCell ref="J5:K5"/>
    <mergeCell ref="L5:M5"/>
    <mergeCell ref="N5:O5"/>
    <mergeCell ref="R5:S5"/>
    <mergeCell ref="T5:U5"/>
    <mergeCell ref="V5:W5"/>
  </mergeCells>
  <pageMargins left="0.25" right="0.25" top="0.75" bottom="0.75" header="0.3" footer="0.3"/>
  <pageSetup paperSize="9" orientation="landscape" r:id="rId1"/>
  <ignoredErrors>
    <ignoredError sqref="B7 N7 P7" formulaRange="1"/>
    <ignoredError sqref="AP7:AR7 AS7:AT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เป้าหมายสัดส่วนรายได้ของ อปท.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ณัฏฐ์รวี กรรณุมาตร์</dc:creator>
  <cp:lastModifiedBy>จิตมาศ แสงสุวรรณ</cp:lastModifiedBy>
  <cp:lastPrinted>2018-10-05T04:01:09Z</cp:lastPrinted>
  <dcterms:created xsi:type="dcterms:W3CDTF">2016-01-07T07:27:19Z</dcterms:created>
  <dcterms:modified xsi:type="dcterms:W3CDTF">2024-07-02T07:51:27Z</dcterms:modified>
</cp:coreProperties>
</file>